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年ロードマップ" sheetId="1" state="visible" r:id="rId3"/>
    <sheet name="準備の効果を試算" sheetId="2" state="visible" r:id="rId4"/>
  </sheets>
  <definedNames>
    <definedName function="false" hidden="true" localSheetId="0" name="_xlnm._FilterDatabase" vbProcedure="false">3年ロードマップ!$A$7:$H$28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<sst xmlns="http://schemas.openxmlformats.org/spreadsheetml/2006/main" count="139" uniqueCount="96">
  <si>
    <r>
      <rPr>
        <b val="true"/>
        <sz val="16"/>
        <color rgb="FF14213D"/>
        <rFont val="Noto Sans CJK SC"/>
        <family val="2"/>
      </rPr>
      <t xml:space="preserve">承継準備 </t>
    </r>
    <r>
      <rPr>
        <b val="true"/>
        <sz val="16"/>
        <color rgb="FF14213D"/>
        <rFont val="Arial"/>
        <family val="0"/>
        <charset val="1"/>
      </rPr>
      <t xml:space="preserve">3</t>
    </r>
    <r>
      <rPr>
        <b val="true"/>
        <sz val="16"/>
        <color rgb="FF14213D"/>
        <rFont val="Noto Sans CJK SC"/>
        <family val="2"/>
      </rPr>
      <t xml:space="preserve">年ロードマップ</t>
    </r>
  </si>
  <si>
    <r>
      <rPr>
        <i val="true"/>
        <sz val="9"/>
        <color rgb="FF5B6474"/>
        <rFont val="Noto Sans CJK SC"/>
        <family val="2"/>
      </rPr>
      <t xml:space="preserve">株式会社</t>
    </r>
    <r>
      <rPr>
        <i val="true"/>
        <sz val="9"/>
        <color rgb="FF5B6474"/>
        <rFont val="Arial"/>
        <family val="0"/>
        <charset val="1"/>
      </rPr>
      <t xml:space="preserve">Tsugiya</t>
    </r>
    <r>
      <rPr>
        <i val="true"/>
        <sz val="9"/>
        <color rgb="FF5B6474"/>
        <rFont val="Noto Sans CJK SC"/>
        <family val="2"/>
      </rPr>
      <t xml:space="preserve">　｜　黄色セル＝自社で記入。ステータスは▼から選択。「価格への影響」は中小企業</t>
    </r>
    <r>
      <rPr>
        <i val="true"/>
        <sz val="9"/>
        <color rgb="FF5B6474"/>
        <rFont val="Arial"/>
        <family val="0"/>
        <charset val="1"/>
      </rPr>
      <t xml:space="preserve">M&amp;A</t>
    </r>
    <r>
      <rPr>
        <i val="true"/>
        <sz val="9"/>
        <color rgb="FF5B6474"/>
        <rFont val="Noto Sans CJK SC"/>
        <family val="2"/>
      </rPr>
      <t xml:space="preserve">の一般的な実務に基づく目安です。</t>
    </r>
  </si>
  <si>
    <t xml:space="preserve">想定する承継時期（年月）</t>
  </si>
  <si>
    <r>
      <rPr>
        <sz val="11"/>
        <color rgb="FF0000FF"/>
        <rFont val="Arial"/>
        <family val="0"/>
        <charset val="1"/>
      </rPr>
      <t xml:space="preserve">2029</t>
    </r>
    <r>
      <rPr>
        <sz val="11"/>
        <color rgb="FF0000FF"/>
        <rFont val="Noto Sans CJK SC"/>
        <family val="2"/>
      </rPr>
      <t xml:space="preserve">年</t>
    </r>
    <r>
      <rPr>
        <sz val="11"/>
        <color rgb="FF0000FF"/>
        <rFont val="Arial"/>
        <family val="0"/>
        <charset val="1"/>
      </rPr>
      <t xml:space="preserve">3</t>
    </r>
    <r>
      <rPr>
        <sz val="11"/>
        <color rgb="FF0000FF"/>
        <rFont val="Noto Sans CJK SC"/>
        <family val="2"/>
      </rPr>
      <t xml:space="preserve">月</t>
    </r>
  </si>
  <si>
    <t xml:space="preserve">現在の株式価値の目安（シミュレーター結果・万円）</t>
  </si>
  <si>
    <t xml:space="preserve">時期</t>
  </si>
  <si>
    <t xml:space="preserve">分野</t>
  </si>
  <si>
    <t xml:space="preserve">やること</t>
  </si>
  <si>
    <t xml:space="preserve">目的・価格への影響</t>
  </si>
  <si>
    <t xml:space="preserve">担当</t>
  </si>
  <si>
    <t xml:space="preserve">期限</t>
  </si>
  <si>
    <t xml:space="preserve">ステータス</t>
  </si>
  <si>
    <t xml:space="preserve">メモ</t>
  </si>
  <si>
    <r>
      <rPr>
        <b val="true"/>
        <sz val="10"/>
        <color rgb="FF14213D"/>
        <rFont val="Arial"/>
        <family val="0"/>
        <charset val="1"/>
      </rPr>
      <t xml:space="preserve">3</t>
    </r>
    <r>
      <rPr>
        <b val="true"/>
        <sz val="10"/>
        <color rgb="FF14213D"/>
        <rFont val="Noto Sans CJK SC"/>
        <family val="2"/>
      </rPr>
      <t xml:space="preserve">年前</t>
    </r>
  </si>
  <si>
    <t xml:space="preserve">現状把握</t>
  </si>
  <si>
    <r>
      <rPr>
        <sz val="10"/>
        <rFont val="Noto Sans CJK SC"/>
        <family val="2"/>
      </rPr>
      <t xml:space="preserve">企業価値シミュレーターで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手法の価格レンジを出し、価格を下げている要因を確認する</t>
    </r>
  </si>
  <si>
    <t xml:space="preserve">出発点。何に手を付けるかを決める</t>
  </si>
  <si>
    <t xml:space="preserve">未着手</t>
  </si>
  <si>
    <r>
      <rPr>
        <sz val="10"/>
        <rFont val="Noto Sans CJK SC"/>
        <family val="2"/>
      </rPr>
      <t xml:space="preserve">承継の選択肢（親族内・従業員・</t>
    </r>
    <r>
      <rPr>
        <sz val="10"/>
        <rFont val="Arial"/>
        <family val="0"/>
        <charset val="1"/>
      </rPr>
      <t xml:space="preserve">M&amp;A</t>
    </r>
    <r>
      <rPr>
        <sz val="10"/>
        <rFont val="Noto Sans CJK SC"/>
        <family val="2"/>
      </rPr>
      <t xml:space="preserve">・廃業）を比較し、家族と方針を共有する</t>
    </r>
  </si>
  <si>
    <t xml:space="preserve">方針が定まると準備が具体化する</t>
  </si>
  <si>
    <t xml:space="preserve">属人性</t>
  </si>
  <si>
    <t xml:space="preserve">社長の業務を棚卸しし、営業・技術・取引先対応を幹部に分担する計画を作る</t>
  </si>
  <si>
    <r>
      <rPr>
        <sz val="10"/>
        <rFont val="Noto Sans CJK SC"/>
        <family val="2"/>
      </rPr>
      <t xml:space="preserve">営業権年数を延ばす最大の要因（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年→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〜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年で利益の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〜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年分）</t>
    </r>
  </si>
  <si>
    <t xml:space="preserve">後継幹部候補を決め、権限と報酬を見直す</t>
  </si>
  <si>
    <t xml:space="preserve">キーマンの存在は倍率を押し上げる</t>
  </si>
  <si>
    <t xml:space="preserve">顧客</t>
  </si>
  <si>
    <t xml:space="preserve">上位顧客への依存度を下げる営業（新規開拓・契約の分散）</t>
  </si>
  <si>
    <r>
      <rPr>
        <sz val="10"/>
        <rFont val="Noto Sans CJK SC"/>
        <family val="2"/>
      </rPr>
      <t xml:space="preserve">上位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社</t>
    </r>
    <r>
      <rPr>
        <sz val="10"/>
        <rFont val="Arial"/>
        <family val="0"/>
        <charset val="1"/>
      </rPr>
      <t xml:space="preserve">30%</t>
    </r>
    <r>
      <rPr>
        <sz val="10"/>
        <rFont val="Noto Sans CJK SC"/>
        <family val="2"/>
      </rPr>
      <t xml:space="preserve">超はディスカウント要因</t>
    </r>
  </si>
  <si>
    <t xml:space="preserve">財務</t>
  </si>
  <si>
    <t xml:space="preserve">無理な節税をやめ、利益を出す決算方針に切り替える</t>
  </si>
  <si>
    <r>
      <rPr>
        <sz val="10"/>
        <rFont val="Noto Sans CJK SC"/>
        <family val="2"/>
      </rPr>
      <t xml:space="preserve">直近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〜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期の決算が評価の基礎になる</t>
    </r>
  </si>
  <si>
    <r>
      <rPr>
        <b val="true"/>
        <sz val="10"/>
        <color rgb="FF14213D"/>
        <rFont val="Arial"/>
        <family val="0"/>
        <charset val="1"/>
      </rPr>
      <t xml:space="preserve">2</t>
    </r>
    <r>
      <rPr>
        <b val="true"/>
        <sz val="10"/>
        <color rgb="FF14213D"/>
        <rFont val="Noto Sans CJK SC"/>
        <family val="2"/>
      </rPr>
      <t xml:space="preserve">年前</t>
    </r>
  </si>
  <si>
    <t xml:space="preserve">借入を計画的に返済し、現預金を厚くする</t>
  </si>
  <si>
    <t xml:space="preserve">ネットデットはそのまま価格から引かれる</t>
  </si>
  <si>
    <t xml:space="preserve">役員借入金・遊休資産・不良在庫・回収不能債権を整理する</t>
  </si>
  <si>
    <t xml:space="preserve">時価純資産の減額要因を先に消す</t>
  </si>
  <si>
    <t xml:space="preserve">役員報酬・保険料・私的経費の調整項目と根拠資料を整理する</t>
  </si>
  <si>
    <t xml:space="preserve">正常収益力の調整で調整後利益が増える</t>
  </si>
  <si>
    <t xml:space="preserve">契約</t>
  </si>
  <si>
    <t xml:space="preserve">主要取引先と基本契約書を締結し、継続性を書面化する</t>
  </si>
  <si>
    <t xml:space="preserve">ストック性・継続性の証明</t>
  </si>
  <si>
    <t xml:space="preserve">賃貸借契約の譲渡条項、許認可の名義・要件（経管・管理者等）を確認し、分散する</t>
  </si>
  <si>
    <t xml:space="preserve">株式譲渡で承継できる状態にする</t>
  </si>
  <si>
    <t xml:space="preserve">人事</t>
  </si>
  <si>
    <t xml:space="preserve">就業規則・賃金規程・退職金規程を整備し、未払残業・社保の点検</t>
  </si>
  <si>
    <t xml:space="preserve">簿外債務を消す</t>
  </si>
  <si>
    <r>
      <rPr>
        <b val="true"/>
        <sz val="10"/>
        <color rgb="FF14213D"/>
        <rFont val="Arial"/>
        <family val="0"/>
        <charset val="1"/>
      </rPr>
      <t xml:space="preserve">1</t>
    </r>
    <r>
      <rPr>
        <b val="true"/>
        <sz val="10"/>
        <color rgb="FF14213D"/>
        <rFont val="Noto Sans CJK SC"/>
        <family val="2"/>
      </rPr>
      <t xml:space="preserve">年前</t>
    </r>
  </si>
  <si>
    <t xml:space="preserve">株主</t>
  </si>
  <si>
    <t xml:space="preserve">株主名簿を整備し、分散した株式・名義株を集約する</t>
  </si>
  <si>
    <t xml:space="preserve">譲渡手続きを止めない</t>
  </si>
  <si>
    <t xml:space="preserve">書類</t>
  </si>
  <si>
    <r>
      <rPr>
        <sz val="10"/>
        <rFont val="Noto Sans CJK SC"/>
        <family val="2"/>
      </rPr>
      <t xml:space="preserve">決算書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期・申告書・内訳書・固定資産台帳・借入一覧・従業員名簿・契約書一式を揃える</t>
    </r>
  </si>
  <si>
    <r>
      <rPr>
        <sz val="10"/>
        <rFont val="Arial"/>
        <family val="0"/>
        <charset val="1"/>
      </rPr>
      <t xml:space="preserve">DD</t>
    </r>
    <r>
      <rPr>
        <sz val="10"/>
        <rFont val="Noto Sans CJK SC"/>
        <family val="2"/>
      </rPr>
      <t xml:space="preserve">を早く、価格調整を少なく</t>
    </r>
  </si>
  <si>
    <t xml:space="preserve">資産</t>
  </si>
  <si>
    <t xml:space="preserve">不動産の時価（路線価・鑑定）、保険の解約返戻金を把握する</t>
  </si>
  <si>
    <t xml:space="preserve">時価純資産の加算要因を確定</t>
  </si>
  <si>
    <t xml:space="preserve">スキーム</t>
  </si>
  <si>
    <t xml:space="preserve">株式譲渡か事業譲渡か、退職金との組み合わせを税理士と設計する</t>
  </si>
  <si>
    <t xml:space="preserve">手取りが数百万〜数千万円変わる</t>
  </si>
  <si>
    <t xml:space="preserve">仲介</t>
  </si>
  <si>
    <t xml:space="preserve">仲介会社を選び、手数料（基準・最低報酬・着手金）を書面で比較する</t>
  </si>
  <si>
    <t xml:space="preserve">小規模案件は最低報酬額で選ぶ</t>
  </si>
  <si>
    <t xml:space="preserve">売却活動</t>
  </si>
  <si>
    <t xml:space="preserve">資料</t>
  </si>
  <si>
    <r>
      <rPr>
        <sz val="10"/>
        <rFont val="Noto Sans CJK SC"/>
        <family val="2"/>
      </rPr>
      <t xml:space="preserve">ノンネームシート・企業概要書（</t>
    </r>
    <r>
      <rPr>
        <sz val="10"/>
        <rFont val="Arial"/>
        <family val="0"/>
        <charset val="1"/>
      </rPr>
      <t xml:space="preserve">IM</t>
    </r>
    <r>
      <rPr>
        <sz val="10"/>
        <rFont val="Noto Sans CJK SC"/>
        <family val="2"/>
      </rPr>
      <t xml:space="preserve">）の作成に協力する</t>
    </r>
  </si>
  <si>
    <t xml:space="preserve">買い手の第一印象を決める</t>
  </si>
  <si>
    <t xml:space="preserve">買い手</t>
  </si>
  <si>
    <t xml:space="preserve">打診先を承認し、複数候補から意向表明を集める</t>
  </si>
  <si>
    <t xml:space="preserve">競争環境で価格と条件が上がる</t>
  </si>
  <si>
    <t xml:space="preserve">交渉</t>
  </si>
  <si>
    <t xml:space="preserve">残留期間・個人保証の解除・雇用維持を意向表明段階から条件に入れる</t>
  </si>
  <si>
    <t xml:space="preserve">後出しは価格に織り込まれる</t>
  </si>
  <si>
    <t xml:space="preserve">クロージング</t>
  </si>
  <si>
    <t xml:space="preserve">従業員・取引先への説明計画（順序・同席者・書面）を作る</t>
  </si>
  <si>
    <t xml:space="preserve">離職・取引縮小を防ぐ</t>
  </si>
  <si>
    <t xml:space="preserve">進捗</t>
  </si>
  <si>
    <t xml:space="preserve">完了</t>
  </si>
  <si>
    <t xml:space="preserve">完了率</t>
  </si>
  <si>
    <r>
      <rPr>
        <sz val="9"/>
        <color rgb="FF5B6474"/>
        <rFont val="Noto Sans CJK SC"/>
        <family val="2"/>
      </rPr>
      <t xml:space="preserve">無料相談・企業価値シミュレーター：</t>
    </r>
    <r>
      <rPr>
        <sz val="9"/>
        <color rgb="FF5B6474"/>
        <rFont val="Arial"/>
        <family val="0"/>
        <charset val="1"/>
      </rPr>
      <t xml:space="preserve">https://tsugiya.jp/valuation/</t>
    </r>
    <r>
      <rPr>
        <sz val="9"/>
        <color rgb="FF5B6474"/>
        <rFont val="Noto Sans CJK SC"/>
        <family val="2"/>
      </rPr>
      <t xml:space="preserve">　｜　株式会社</t>
    </r>
    <r>
      <rPr>
        <sz val="9"/>
        <color rgb="FF5B6474"/>
        <rFont val="Arial"/>
        <family val="0"/>
        <charset val="1"/>
      </rPr>
      <t xml:space="preserve">Tsugiya https://tsugiya.jp/</t>
    </r>
  </si>
  <si>
    <t xml:space="preserve">準備の効果を試算する（純資産＋営業権法）</t>
  </si>
  <si>
    <t xml:space="preserve">黄色セルに自社の数字（千円）を入れると、準備の前後で株式価値がどう変わるかを比べられます。年数・調整額は目安です。</t>
  </si>
  <si>
    <t xml:space="preserve">項目</t>
  </si>
  <si>
    <t xml:space="preserve">準備前</t>
  </si>
  <si>
    <t xml:space="preserve">準備後</t>
  </si>
  <si>
    <t xml:space="preserve">時価純資産</t>
  </si>
  <si>
    <t xml:space="preserve">営業利益</t>
  </si>
  <si>
    <t xml:space="preserve">役員報酬の適正化（加算）</t>
  </si>
  <si>
    <t xml:space="preserve">私的経費・節税保険の戻し（加算）</t>
  </si>
  <si>
    <r>
      <rPr>
        <sz val="11"/>
        <rFont val="Noto Sans CJK SC"/>
        <family val="2"/>
      </rPr>
      <t xml:space="preserve">不良在庫・簿外債務の整理（純資産から減算→整理後は</t>
    </r>
    <r>
      <rPr>
        <sz val="11"/>
        <rFont val="Arial"/>
        <family val="0"/>
        <charset val="1"/>
      </rPr>
      <t xml:space="preserve">0</t>
    </r>
    <r>
      <rPr>
        <sz val="11"/>
        <rFont val="Noto Sans CJK SC"/>
        <family val="2"/>
      </rPr>
      <t xml:space="preserve">）</t>
    </r>
  </si>
  <si>
    <t xml:space="preserve">営業権年数（属人性解消で延びる）</t>
  </si>
  <si>
    <t xml:space="preserve">調整後営業利益</t>
  </si>
  <si>
    <t xml:space="preserve">調整後の時価純資産</t>
  </si>
  <si>
    <r>
      <rPr>
        <sz val="11"/>
        <rFont val="Noto Sans CJK SC"/>
        <family val="2"/>
      </rPr>
      <t xml:space="preserve">営業権（調整後営業利益</t>
    </r>
    <r>
      <rPr>
        <sz val="11"/>
        <rFont val="Arial"/>
        <family val="0"/>
        <charset val="1"/>
      </rPr>
      <t xml:space="preserve">×</t>
    </r>
    <r>
      <rPr>
        <sz val="11"/>
        <rFont val="Noto Sans CJK SC"/>
        <family val="2"/>
      </rPr>
      <t xml:space="preserve">年数）</t>
    </r>
  </si>
  <si>
    <t xml:space="preserve">株式価値の目安</t>
  </si>
  <si>
    <t xml:space="preserve">準備による増加額（千円）</t>
  </si>
  <si>
    <r>
      <rPr>
        <sz val="9"/>
        <color rgb="FF5B6474"/>
        <rFont val="Noto Sans CJK SC"/>
        <family val="2"/>
      </rPr>
      <t xml:space="preserve">※ 単位は千円。</t>
    </r>
    <r>
      <rPr>
        <sz val="9"/>
        <color rgb="FF5B6474"/>
        <rFont val="Arial"/>
        <family val="0"/>
        <charset val="1"/>
      </rPr>
      <t xml:space="preserve">EBITDA</t>
    </r>
    <r>
      <rPr>
        <sz val="9"/>
        <color rgb="FF5B6474"/>
        <rFont val="Noto Sans CJK SC"/>
        <family val="2"/>
      </rPr>
      <t xml:space="preserve">倍率法・</t>
    </r>
    <r>
      <rPr>
        <sz val="9"/>
        <color rgb="FF5B6474"/>
        <rFont val="Arial"/>
        <family val="0"/>
        <charset val="1"/>
      </rPr>
      <t xml:space="preserve">DCF</t>
    </r>
    <r>
      <rPr>
        <sz val="9"/>
        <color rgb="FF5B6474"/>
        <rFont val="Noto Sans CJK SC"/>
        <family val="2"/>
      </rPr>
      <t xml:space="preserve">法を含めた</t>
    </r>
    <r>
      <rPr>
        <sz val="9"/>
        <color rgb="FF5B6474"/>
        <rFont val="Arial"/>
        <family val="0"/>
        <charset val="1"/>
      </rPr>
      <t xml:space="preserve">3</t>
    </r>
    <r>
      <rPr>
        <sz val="9"/>
        <color rgb="FF5B6474"/>
        <rFont val="Noto Sans CJK SC"/>
        <family val="2"/>
      </rPr>
      <t xml:space="preserve">手法の試算は </t>
    </r>
    <r>
      <rPr>
        <sz val="9"/>
        <color rgb="FF5B6474"/>
        <rFont val="Arial"/>
        <family val="0"/>
        <charset val="1"/>
      </rPr>
      <t xml:space="preserve">https://tsugiya.jp/valuation/ </t>
    </r>
    <r>
      <rPr>
        <sz val="9"/>
        <color rgb="FF5B6474"/>
        <rFont val="Noto Sans CJK SC"/>
        <family val="2"/>
      </rPr>
      <t xml:space="preserve">で行えます。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</si>
</sst>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213D"/>
      <name val="Noto Sans CJK SC"/>
      <family val="2"/>
    </font>
    <font>
      <b val="true"/>
      <sz val="16"/>
      <color rgb="FF14213D"/>
      <name val="Arial"/>
      <family val="0"/>
      <charset val="1"/>
    </font>
    <font>
      <i val="true"/>
      <sz val="9"/>
      <color rgb="FF5B6474"/>
      <name val="Noto Sans CJK SC"/>
      <family val="2"/>
    </font>
    <font>
      <i val="true"/>
      <sz val="9"/>
      <color rgb="FF5B6474"/>
      <name val="Arial"/>
      <family val="0"/>
      <charset val="1"/>
    </font>
    <font>
      <b val="true"/>
      <sz val="11"/>
      <name val="Noto Sans CJK SC"/>
      <family val="2"/>
    </font>
    <font>
      <sz val="11"/>
      <color rgb="FF0000FF"/>
      <name val="Arial"/>
      <family val="0"/>
      <charset val="1"/>
    </font>
    <font>
      <sz val="11"/>
      <color rgb="FF0000FF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0"/>
      <color rgb="FF14213D"/>
      <name val="Arial"/>
      <family val="0"/>
      <charset val="1"/>
    </font>
    <font>
      <b val="true"/>
      <sz val="10"/>
      <color rgb="FF14213D"/>
      <name val="Noto Sans CJK SC"/>
      <family val="2"/>
    </font>
    <font>
      <sz val="10"/>
      <name val="Noto Sans CJK SC"/>
      <family val="2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FF"/>
      <name val="Noto Sans CJK SC"/>
      <family val="2"/>
    </font>
    <font>
      <sz val="11"/>
      <name val="Noto Sans CJK SC"/>
      <family val="2"/>
    </font>
    <font>
      <sz val="9"/>
      <color rgb="FF5B6474"/>
      <name val="Noto Sans CJK SC"/>
      <family val="2"/>
    </font>
    <font>
      <sz val="9"/>
      <color rgb="FF5B6474"/>
      <name val="Arial"/>
      <family val="0"/>
      <charset val="1"/>
    </font>
    <font>
      <b val="true"/>
      <sz val="14"/>
      <color rgb="FF14213D"/>
      <name val="Noto Sans CJK SC"/>
      <family val="2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B8892E"/>
      <name val="Noto Sans CJK SC"/>
      <family val="2"/>
    </font>
    <font>
      <b val="true"/>
      <sz val="11"/>
      <color rgb="FFB8892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EEF1F6"/>
      </patternFill>
    </fill>
    <fill>
      <patternFill patternType="solid">
        <fgColor rgb="FF14213D"/>
        <bgColor rgb="FF003366"/>
      </patternFill>
    </fill>
    <fill>
      <patternFill patternType="solid">
        <fgColor rgb="FFEEF1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4213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92E"/>
      <rgbColor rgb="FF800080"/>
      <rgbColor rgb="FF008080"/>
      <rgbColor rgb="FFC0C0C0"/>
      <rgbColor rgb="FF808080"/>
      <rgbColor rgb="FF9999FF"/>
      <rgbColor rgb="FF993366"/>
      <rgbColor rgb="FFFFF7D6"/>
      <rgbColor rgb="FFEEF1F6"/>
      <rgbColor rgb="FF660066"/>
      <rgbColor rgb="FFFF8080"/>
      <rgbColor rgb="FF0066CC"/>
      <rgbColor rgb="FFD9DE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4" min="3" style="0" width="44"/>
    <col collapsed="false" customWidth="true" hidden="false" outlineLevel="0" max="5" min="5" style="0" width="10"/>
    <col collapsed="false" customWidth="true" hidden="false" outlineLevel="0" max="7" min="6" style="0" width="12"/>
    <col collapsed="false" customWidth="true" hidden="false" outlineLevel="0" max="8" min="8" style="0" width="30"/>
  </cols>
  <sheetData>
    <row r="1" customFormat="false" ht="23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7.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/>
    </row>
    <row r="7" customFormat="false" ht="32.8" hidden="false" customHeight="false" outlineLevel="0" collapsed="false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</row>
    <row r="8" customFormat="false" ht="31.5" hidden="false" customHeight="true" outlineLevel="0" collapsed="false">
      <c r="A8" s="6" t="s">
        <v>13</v>
      </c>
      <c r="B8" s="7" t="s">
        <v>14</v>
      </c>
      <c r="C8" s="7" t="s">
        <v>15</v>
      </c>
      <c r="D8" s="7" t="s">
        <v>16</v>
      </c>
      <c r="E8" s="8"/>
      <c r="F8" s="8"/>
      <c r="G8" s="9" t="s">
        <v>17</v>
      </c>
      <c r="H8" s="8"/>
    </row>
    <row r="9" customFormat="false" ht="31.5" hidden="false" customHeight="true" outlineLevel="0" collapsed="false">
      <c r="A9" s="6" t="s">
        <v>13</v>
      </c>
      <c r="B9" s="7" t="s">
        <v>14</v>
      </c>
      <c r="C9" s="7" t="s">
        <v>18</v>
      </c>
      <c r="D9" s="7" t="s">
        <v>19</v>
      </c>
      <c r="E9" s="8"/>
      <c r="F9" s="8"/>
      <c r="G9" s="9" t="s">
        <v>17</v>
      </c>
      <c r="H9" s="8"/>
    </row>
    <row r="10" customFormat="false" ht="31.5" hidden="false" customHeight="true" outlineLevel="0" collapsed="false">
      <c r="A10" s="6" t="s">
        <v>13</v>
      </c>
      <c r="B10" s="7" t="s">
        <v>20</v>
      </c>
      <c r="C10" s="7" t="s">
        <v>21</v>
      </c>
      <c r="D10" s="7" t="s">
        <v>22</v>
      </c>
      <c r="E10" s="8"/>
      <c r="F10" s="8"/>
      <c r="G10" s="9" t="s">
        <v>17</v>
      </c>
      <c r="H10" s="8"/>
    </row>
    <row r="11" customFormat="false" ht="31.5" hidden="false" customHeight="true" outlineLevel="0" collapsed="false">
      <c r="A11" s="6" t="s">
        <v>13</v>
      </c>
      <c r="B11" s="7" t="s">
        <v>20</v>
      </c>
      <c r="C11" s="7" t="s">
        <v>23</v>
      </c>
      <c r="D11" s="7" t="s">
        <v>24</v>
      </c>
      <c r="E11" s="8"/>
      <c r="F11" s="8"/>
      <c r="G11" s="9" t="s">
        <v>17</v>
      </c>
      <c r="H11" s="8"/>
    </row>
    <row r="12" customFormat="false" ht="31.5" hidden="false" customHeight="true" outlineLevel="0" collapsed="false">
      <c r="A12" s="6" t="s">
        <v>13</v>
      </c>
      <c r="B12" s="7" t="s">
        <v>25</v>
      </c>
      <c r="C12" s="7" t="s">
        <v>26</v>
      </c>
      <c r="D12" s="7" t="s">
        <v>27</v>
      </c>
      <c r="E12" s="8"/>
      <c r="F12" s="8"/>
      <c r="G12" s="9" t="s">
        <v>17</v>
      </c>
      <c r="H12" s="8"/>
    </row>
    <row r="13" customFormat="false" ht="31.5" hidden="false" customHeight="true" outlineLevel="0" collapsed="false">
      <c r="A13" s="6" t="s">
        <v>13</v>
      </c>
      <c r="B13" s="7" t="s">
        <v>28</v>
      </c>
      <c r="C13" s="7" t="s">
        <v>29</v>
      </c>
      <c r="D13" s="7" t="s">
        <v>30</v>
      </c>
      <c r="E13" s="8"/>
      <c r="F13" s="8"/>
      <c r="G13" s="9" t="s">
        <v>17</v>
      </c>
      <c r="H13" s="8"/>
    </row>
    <row r="14" customFormat="false" ht="31.5" hidden="false" customHeight="true" outlineLevel="0" collapsed="false">
      <c r="A14" s="6" t="s">
        <v>31</v>
      </c>
      <c r="B14" s="7" t="s">
        <v>28</v>
      </c>
      <c r="C14" s="7" t="s">
        <v>32</v>
      </c>
      <c r="D14" s="7" t="s">
        <v>33</v>
      </c>
      <c r="E14" s="8"/>
      <c r="F14" s="8"/>
      <c r="G14" s="9" t="s">
        <v>17</v>
      </c>
      <c r="H14" s="8"/>
    </row>
    <row r="15" customFormat="false" ht="31.5" hidden="false" customHeight="true" outlineLevel="0" collapsed="false">
      <c r="A15" s="6" t="s">
        <v>31</v>
      </c>
      <c r="B15" s="7" t="s">
        <v>28</v>
      </c>
      <c r="C15" s="7" t="s">
        <v>34</v>
      </c>
      <c r="D15" s="7" t="s">
        <v>35</v>
      </c>
      <c r="E15" s="8"/>
      <c r="F15" s="8"/>
      <c r="G15" s="9" t="s">
        <v>17</v>
      </c>
      <c r="H15" s="8"/>
    </row>
    <row r="16" customFormat="false" ht="31.5" hidden="false" customHeight="true" outlineLevel="0" collapsed="false">
      <c r="A16" s="6" t="s">
        <v>31</v>
      </c>
      <c r="B16" s="7" t="s">
        <v>28</v>
      </c>
      <c r="C16" s="7" t="s">
        <v>36</v>
      </c>
      <c r="D16" s="7" t="s">
        <v>37</v>
      </c>
      <c r="E16" s="8"/>
      <c r="F16" s="8"/>
      <c r="G16" s="9" t="s">
        <v>17</v>
      </c>
      <c r="H16" s="8"/>
    </row>
    <row r="17" customFormat="false" ht="31.5" hidden="false" customHeight="true" outlineLevel="0" collapsed="false">
      <c r="A17" s="6" t="s">
        <v>31</v>
      </c>
      <c r="B17" s="7" t="s">
        <v>38</v>
      </c>
      <c r="C17" s="7" t="s">
        <v>39</v>
      </c>
      <c r="D17" s="7" t="s">
        <v>40</v>
      </c>
      <c r="E17" s="8"/>
      <c r="F17" s="8"/>
      <c r="G17" s="9" t="s">
        <v>17</v>
      </c>
      <c r="H17" s="8"/>
    </row>
    <row r="18" customFormat="false" ht="31.5" hidden="false" customHeight="true" outlineLevel="0" collapsed="false">
      <c r="A18" s="6" t="s">
        <v>31</v>
      </c>
      <c r="B18" s="7" t="s">
        <v>38</v>
      </c>
      <c r="C18" s="7" t="s">
        <v>41</v>
      </c>
      <c r="D18" s="7" t="s">
        <v>42</v>
      </c>
      <c r="E18" s="8"/>
      <c r="F18" s="8"/>
      <c r="G18" s="9" t="s">
        <v>17</v>
      </c>
      <c r="H18" s="8"/>
    </row>
    <row r="19" customFormat="false" ht="31.5" hidden="false" customHeight="true" outlineLevel="0" collapsed="false">
      <c r="A19" s="6" t="s">
        <v>31</v>
      </c>
      <c r="B19" s="7" t="s">
        <v>43</v>
      </c>
      <c r="C19" s="7" t="s">
        <v>44</v>
      </c>
      <c r="D19" s="7" t="s">
        <v>45</v>
      </c>
      <c r="E19" s="8"/>
      <c r="F19" s="8"/>
      <c r="G19" s="9" t="s">
        <v>17</v>
      </c>
      <c r="H19" s="8"/>
    </row>
    <row r="20" customFormat="false" ht="31.5" hidden="false" customHeight="true" outlineLevel="0" collapsed="false">
      <c r="A20" s="6" t="s">
        <v>46</v>
      </c>
      <c r="B20" s="7" t="s">
        <v>47</v>
      </c>
      <c r="C20" s="7" t="s">
        <v>48</v>
      </c>
      <c r="D20" s="7" t="s">
        <v>49</v>
      </c>
      <c r="E20" s="8"/>
      <c r="F20" s="8"/>
      <c r="G20" s="9" t="s">
        <v>17</v>
      </c>
      <c r="H20" s="8"/>
    </row>
    <row r="21" customFormat="false" ht="31.5" hidden="false" customHeight="true" outlineLevel="0" collapsed="false">
      <c r="A21" s="6" t="s">
        <v>46</v>
      </c>
      <c r="B21" s="7" t="s">
        <v>50</v>
      </c>
      <c r="C21" s="7" t="s">
        <v>51</v>
      </c>
      <c r="D21" s="10" t="s">
        <v>52</v>
      </c>
      <c r="E21" s="8"/>
      <c r="F21" s="8"/>
      <c r="G21" s="9" t="s">
        <v>17</v>
      </c>
      <c r="H21" s="8"/>
    </row>
    <row r="22" customFormat="false" ht="31.5" hidden="false" customHeight="true" outlineLevel="0" collapsed="false">
      <c r="A22" s="6" t="s">
        <v>46</v>
      </c>
      <c r="B22" s="7" t="s">
        <v>53</v>
      </c>
      <c r="C22" s="7" t="s">
        <v>54</v>
      </c>
      <c r="D22" s="7" t="s">
        <v>55</v>
      </c>
      <c r="E22" s="8"/>
      <c r="F22" s="8"/>
      <c r="G22" s="9" t="s">
        <v>17</v>
      </c>
      <c r="H22" s="8"/>
    </row>
    <row r="23" customFormat="false" ht="31.5" hidden="false" customHeight="true" outlineLevel="0" collapsed="false">
      <c r="A23" s="6" t="s">
        <v>46</v>
      </c>
      <c r="B23" s="7" t="s">
        <v>56</v>
      </c>
      <c r="C23" s="7" t="s">
        <v>57</v>
      </c>
      <c r="D23" s="7" t="s">
        <v>58</v>
      </c>
      <c r="E23" s="8"/>
      <c r="F23" s="8"/>
      <c r="G23" s="9" t="s">
        <v>17</v>
      </c>
      <c r="H23" s="8"/>
    </row>
    <row r="24" customFormat="false" ht="31.5" hidden="false" customHeight="true" outlineLevel="0" collapsed="false">
      <c r="A24" s="6" t="s">
        <v>46</v>
      </c>
      <c r="B24" s="7" t="s">
        <v>59</v>
      </c>
      <c r="C24" s="7" t="s">
        <v>60</v>
      </c>
      <c r="D24" s="7" t="s">
        <v>61</v>
      </c>
      <c r="E24" s="8"/>
      <c r="F24" s="8"/>
      <c r="G24" s="9" t="s">
        <v>17</v>
      </c>
      <c r="H24" s="8"/>
    </row>
    <row r="25" customFormat="false" ht="31.5" hidden="false" customHeight="true" outlineLevel="0" collapsed="false">
      <c r="A25" s="11" t="s">
        <v>62</v>
      </c>
      <c r="B25" s="7" t="s">
        <v>63</v>
      </c>
      <c r="C25" s="7" t="s">
        <v>64</v>
      </c>
      <c r="D25" s="7" t="s">
        <v>65</v>
      </c>
      <c r="E25" s="8"/>
      <c r="F25" s="8"/>
      <c r="G25" s="9" t="s">
        <v>17</v>
      </c>
      <c r="H25" s="8"/>
    </row>
    <row r="26" customFormat="false" ht="31.5" hidden="false" customHeight="true" outlineLevel="0" collapsed="false">
      <c r="A26" s="11" t="s">
        <v>62</v>
      </c>
      <c r="B26" s="7" t="s">
        <v>66</v>
      </c>
      <c r="C26" s="7" t="s">
        <v>67</v>
      </c>
      <c r="D26" s="7" t="s">
        <v>68</v>
      </c>
      <c r="E26" s="8"/>
      <c r="F26" s="8"/>
      <c r="G26" s="9" t="s">
        <v>17</v>
      </c>
      <c r="H26" s="8"/>
    </row>
    <row r="27" customFormat="false" ht="31.5" hidden="false" customHeight="true" outlineLevel="0" collapsed="false">
      <c r="A27" s="11" t="s">
        <v>62</v>
      </c>
      <c r="B27" s="7" t="s">
        <v>69</v>
      </c>
      <c r="C27" s="7" t="s">
        <v>70</v>
      </c>
      <c r="D27" s="7" t="s">
        <v>71</v>
      </c>
      <c r="E27" s="8"/>
      <c r="F27" s="8"/>
      <c r="G27" s="9" t="s">
        <v>17</v>
      </c>
      <c r="H27" s="8"/>
    </row>
    <row r="28" customFormat="false" ht="31.5" hidden="false" customHeight="true" outlineLevel="0" collapsed="false">
      <c r="A28" s="11" t="s">
        <v>62</v>
      </c>
      <c r="B28" s="7" t="s">
        <v>72</v>
      </c>
      <c r="C28" s="7" t="s">
        <v>73</v>
      </c>
      <c r="D28" s="7" t="s">
        <v>74</v>
      </c>
      <c r="E28" s="8"/>
      <c r="F28" s="8"/>
      <c r="G28" s="9" t="s">
        <v>17</v>
      </c>
      <c r="H28" s="8"/>
    </row>
    <row r="30" customFormat="false" ht="17.15" hidden="false" customHeight="false" outlineLevel="0" collapsed="false">
      <c r="A30" s="3" t="s">
        <v>75</v>
      </c>
      <c r="B30" s="12" t="s">
        <v>76</v>
      </c>
      <c r="C30" s="0" t="str">
        <f aca="false">COUNTIF(G8:G28,"完了")&amp;" / "&amp;(COUNTA(A8:A28)-COUNTIF(G8:G28,"対象外"))&amp;" 項目"</f>
        <v>0 / 21 項目</v>
      </c>
    </row>
    <row r="31" customFormat="false" ht="15" hidden="false" customHeight="false" outlineLevel="0" collapsed="false">
      <c r="B31" s="12" t="s">
        <v>77</v>
      </c>
      <c r="C31" s="13" t="n">
        <f aca="false">IF(COUNTA(A8:A28)-COUNTIF(G8:G28,"対象外")=0,0,COUNTIF(G8:G28,"完了")/(COUNTA(A8:A28)-COUNTIF(G8:G28,"対象外")))</f>
        <v>0</v>
      </c>
    </row>
    <row r="33" customFormat="false" ht="15" hidden="false" customHeight="false" outlineLevel="0" collapsed="false">
      <c r="A33" s="14" t="s">
        <v>78</v>
      </c>
    </row>
  </sheetData>
  <autoFilter ref="A7:H28"/>
  <dataValidations count="1">
    <dataValidation allowBlank="true" errorStyle="stop" operator="between" showDropDown="false" showErrorMessage="false" showInputMessage="false" sqref="G8:G28" type="list">
      <formula1>"未着手,進行中,完了,対象外"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6"/>
  </cols>
  <sheetData>
    <row r="1" customFormat="false" ht="17.35" hidden="false" customHeight="false" outlineLevel="0" collapsed="false">
      <c r="A1" s="15" t="s">
        <v>79</v>
      </c>
    </row>
    <row r="2" customFormat="false" ht="15" hidden="false" customHeight="false" outlineLevel="0" collapsed="false">
      <c r="A2" s="2" t="s">
        <v>80</v>
      </c>
    </row>
    <row r="4" customFormat="false" ht="15" hidden="false" customHeight="false" outlineLevel="0" collapsed="false">
      <c r="A4" s="16" t="s">
        <v>81</v>
      </c>
      <c r="B4" s="16" t="s">
        <v>82</v>
      </c>
      <c r="C4" s="16" t="s">
        <v>83</v>
      </c>
    </row>
    <row r="5" customFormat="false" ht="15" hidden="false" customHeight="false" outlineLevel="0" collapsed="false">
      <c r="A5" s="17" t="s">
        <v>84</v>
      </c>
      <c r="B5" s="18" t="n">
        <v>150000</v>
      </c>
      <c r="C5" s="18" t="n">
        <v>150000</v>
      </c>
    </row>
    <row r="6" customFormat="false" ht="15" hidden="false" customHeight="false" outlineLevel="0" collapsed="false">
      <c r="A6" s="17" t="s">
        <v>85</v>
      </c>
      <c r="B6" s="18" t="n">
        <v>28000</v>
      </c>
      <c r="C6" s="18" t="n">
        <v>28000</v>
      </c>
    </row>
    <row r="7" customFormat="false" ht="15" hidden="false" customHeight="false" outlineLevel="0" collapsed="false">
      <c r="A7" s="17" t="s">
        <v>86</v>
      </c>
      <c r="B7" s="18" t="n">
        <v>0</v>
      </c>
      <c r="C7" s="18" t="n">
        <v>12000</v>
      </c>
    </row>
    <row r="8" customFormat="false" ht="15" hidden="false" customHeight="false" outlineLevel="0" collapsed="false">
      <c r="A8" s="17" t="s">
        <v>87</v>
      </c>
      <c r="B8" s="18" t="n">
        <v>0</v>
      </c>
      <c r="C8" s="18" t="n">
        <v>2400</v>
      </c>
    </row>
    <row r="9" customFormat="false" ht="17.15" hidden="false" customHeight="false" outlineLevel="0" collapsed="false">
      <c r="A9" s="17" t="s">
        <v>88</v>
      </c>
      <c r="B9" s="18" t="n">
        <v>6000</v>
      </c>
      <c r="C9" s="18" t="n">
        <v>0</v>
      </c>
    </row>
    <row r="10" customFormat="false" ht="15" hidden="false" customHeight="false" outlineLevel="0" collapsed="false">
      <c r="A10" s="17" t="s">
        <v>89</v>
      </c>
      <c r="B10" s="18" t="n">
        <v>2</v>
      </c>
      <c r="C10" s="18" t="n">
        <v>3</v>
      </c>
    </row>
    <row r="11" customFormat="false" ht="15" hidden="false" customHeight="false" outlineLevel="0" collapsed="false">
      <c r="A11" s="17" t="s">
        <v>90</v>
      </c>
      <c r="B11" s="19" t="n">
        <f aca="false">B6+B7+B8</f>
        <v>28000</v>
      </c>
      <c r="C11" s="19" t="n">
        <f aca="false">C6+C7+C8</f>
        <v>42400</v>
      </c>
    </row>
    <row r="12" customFormat="false" ht="15" hidden="false" customHeight="false" outlineLevel="0" collapsed="false">
      <c r="A12" s="17" t="s">
        <v>91</v>
      </c>
      <c r="B12" s="19" t="n">
        <f aca="false">B5-B9</f>
        <v>144000</v>
      </c>
      <c r="C12" s="19" t="n">
        <f aca="false">C5-C9</f>
        <v>150000</v>
      </c>
    </row>
    <row r="13" customFormat="false" ht="17.15" hidden="false" customHeight="false" outlineLevel="0" collapsed="false">
      <c r="A13" s="17" t="s">
        <v>92</v>
      </c>
      <c r="B13" s="19" t="n">
        <f aca="false">B11*B10</f>
        <v>56000</v>
      </c>
      <c r="C13" s="19" t="n">
        <f aca="false">C11*C10</f>
        <v>127200</v>
      </c>
    </row>
    <row r="14" customFormat="false" ht="15" hidden="false" customHeight="false" outlineLevel="0" collapsed="false">
      <c r="A14" s="20" t="s">
        <v>93</v>
      </c>
      <c r="B14" s="21" t="n">
        <f aca="false">B12+B13</f>
        <v>200000</v>
      </c>
      <c r="C14" s="21" t="n">
        <f aca="false">C12+C13</f>
        <v>277200</v>
      </c>
    </row>
    <row r="16" customFormat="false" ht="15" hidden="false" customHeight="false" outlineLevel="0" collapsed="false">
      <c r="A16" s="22" t="s">
        <v>94</v>
      </c>
      <c r="B16" s="23" t="n">
        <f aca="false">C14-B14</f>
        <v>77200</v>
      </c>
    </row>
    <row r="18" customFormat="false" ht="15" hidden="false" customHeight="false" outlineLevel="0" collapsed="false">
      <c r="A18" s="14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2026-09-20T05:49:03Z</dcterms:created>
  <dc:creator>openpyxl</dc:creator>
  <dc:description/>
  <dc:language>en-US</dc:language>
  <cp:lastModifiedBy/>
  <dcterms:modified xsi:type="dcterms:W3CDTF">2026-09-20T05:49:03Z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